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4955" windowHeight="8445"/>
  </bookViews>
  <sheets>
    <sheet name="2010" sheetId="1" r:id="rId1"/>
    <sheet name="Feuil2" sheetId="2" r:id="rId2"/>
    <sheet name="Feuil3" sheetId="3" r:id="rId3"/>
  </sheets>
  <definedNames>
    <definedName name="_xlnm.Print_Area" localSheetId="0">'2010'!$A$1:$H$52</definedName>
  </definedNames>
  <calcPr calcId="125725"/>
</workbook>
</file>

<file path=xl/calcChain.xml><?xml version="1.0" encoding="utf-8"?>
<calcChain xmlns="http://schemas.openxmlformats.org/spreadsheetml/2006/main">
  <c r="B50" i="1"/>
  <c r="H49"/>
  <c r="E49"/>
  <c r="E44"/>
  <c r="E18" l="1"/>
  <c r="E13"/>
  <c r="E8"/>
  <c r="E22" l="1"/>
  <c r="B44"/>
  <c r="B48" s="1"/>
  <c r="H18"/>
  <c r="H13"/>
  <c r="H8"/>
  <c r="B18"/>
  <c r="B13"/>
  <c r="B8"/>
  <c r="B22" s="1"/>
  <c r="H22" l="1"/>
  <c r="C44"/>
  <c r="C48" s="1"/>
  <c r="F44"/>
  <c r="F48" s="1"/>
  <c r="B49"/>
  <c r="F13"/>
  <c r="C18"/>
  <c r="C13"/>
  <c r="C8"/>
  <c r="F49" l="1"/>
  <c r="C22"/>
  <c r="C49" s="1"/>
</calcChain>
</file>

<file path=xl/sharedStrings.xml><?xml version="1.0" encoding="utf-8"?>
<sst xmlns="http://schemas.openxmlformats.org/spreadsheetml/2006/main" count="118" uniqueCount="55">
  <si>
    <t>Description</t>
  </si>
  <si>
    <t>Sous Total 1</t>
  </si>
  <si>
    <t>Coûts opérationnels</t>
  </si>
  <si>
    <t>Sous Total 2</t>
  </si>
  <si>
    <t xml:space="preserve">1- Core Ressources </t>
  </si>
  <si>
    <t>2 - Extra-Budget Ressources</t>
  </si>
  <si>
    <t>3 - Reserve Funds</t>
  </si>
  <si>
    <t>Total LNO</t>
  </si>
  <si>
    <t>Total GS</t>
  </si>
  <si>
    <t>Total IP</t>
  </si>
  <si>
    <t>Total Staff</t>
  </si>
  <si>
    <t>Services Communs 00060784</t>
  </si>
  <si>
    <t>Total Général</t>
  </si>
  <si>
    <t xml:space="preserve">Total Général </t>
  </si>
  <si>
    <t>²²²²</t>
  </si>
  <si>
    <t>Total Dépenses projet Admin</t>
  </si>
  <si>
    <t>PLANNING AND BUDGETING 2010</t>
  </si>
  <si>
    <t>Montant</t>
  </si>
  <si>
    <t>Decrease 15%</t>
  </si>
  <si>
    <t>Increase 15%</t>
  </si>
  <si>
    <t>71200 International Consultants</t>
  </si>
  <si>
    <t>72300 - Materials &amp; Goods</t>
  </si>
  <si>
    <t>71300 Local Consultants</t>
  </si>
  <si>
    <t>71400 Contractual Services - Individ</t>
  </si>
  <si>
    <t>71600 Travel</t>
  </si>
  <si>
    <t>72100 Contractual Services-Companies</t>
  </si>
  <si>
    <t>72200 Equipment and Furniture</t>
  </si>
  <si>
    <t>72400 Communic &amp; Audio Visual Equip</t>
  </si>
  <si>
    <t>72500 Supplies</t>
  </si>
  <si>
    <t>72700 Hospitality/Catering</t>
  </si>
  <si>
    <t>72800 Information Technology Equipmt</t>
  </si>
  <si>
    <t>73200 Premises Alternations</t>
  </si>
  <si>
    <t>73400 Rental &amp; Maint of Other Equip</t>
  </si>
  <si>
    <t>74100 Professional Services</t>
  </si>
  <si>
    <t>74200 Audio Visual&amp;Print Prod Costs</t>
  </si>
  <si>
    <t>74300 Contributions</t>
  </si>
  <si>
    <t>74500 Miscellaneous Expenses</t>
  </si>
  <si>
    <t>75700 Training</t>
  </si>
  <si>
    <t>61200 Salary Costs - GS Staff</t>
  </si>
  <si>
    <t>62200 Recur Payroll Costs - GS Staff</t>
  </si>
  <si>
    <t>63500 Insurance and Security Costs</t>
  </si>
  <si>
    <t>65100 After Service Insurance</t>
  </si>
  <si>
    <t>66100 Overtime and Night Differential</t>
  </si>
  <si>
    <t>73100 Rental Maint Premises</t>
  </si>
  <si>
    <t>63200 Non -Recurrent Payroll Costs</t>
  </si>
  <si>
    <t>63300 Non -Recurrent Payroll Costs-IP Staff</t>
  </si>
  <si>
    <t>62300 Recurrent Payroll Costs-IP Staff</t>
  </si>
  <si>
    <t>61300 Salary and Post Adj Costs IP Staff</t>
  </si>
  <si>
    <t>62100 Recurrent Payroll Costs-NP Staff</t>
  </si>
  <si>
    <t>61100 Salary Costs - NP Staff</t>
  </si>
  <si>
    <t>Chair UNDP Services Communs (Staff)</t>
  </si>
  <si>
    <t xml:space="preserve">charghes fixes </t>
  </si>
  <si>
    <t>préfinancement 2009</t>
  </si>
  <si>
    <t>swat</t>
  </si>
  <si>
    <t>Total core après Reduction 15%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</si>
</sst>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8"/>
      <name val="Arial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11"/>
      <color indexed="10"/>
      <name val="Arial"/>
      <family val="2"/>
    </font>
    <font>
      <b/>
      <sz val="11"/>
      <color rgb="FFC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color rgb="FFC00000"/>
      <name val="Arial"/>
      <family val="2"/>
    </font>
    <font>
      <sz val="10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14" fillId="0" borderId="2" xfId="0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4" fontId="0" fillId="0" borderId="0" xfId="0" applyNumberFormat="1"/>
    <xf numFmtId="0" fontId="16" fillId="2" borderId="1" xfId="0" applyFont="1" applyFill="1" applyBorder="1" applyAlignment="1">
      <alignment horizontal="left" vertical="center"/>
    </xf>
    <xf numFmtId="3" fontId="17" fillId="2" borderId="2" xfId="0" applyNumberFormat="1" applyFont="1" applyFill="1" applyBorder="1" applyAlignment="1">
      <alignment vertical="center"/>
    </xf>
    <xf numFmtId="4" fontId="18" fillId="2" borderId="2" xfId="0" applyNumberFormat="1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4" fontId="19" fillId="0" borderId="8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4" fontId="20" fillId="0" borderId="8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3" fontId="14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3" fontId="11" fillId="0" borderId="27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4" fontId="19" fillId="0" borderId="31" xfId="0" applyNumberFormat="1" applyFont="1" applyBorder="1" applyAlignment="1">
      <alignment vertical="center"/>
    </xf>
    <xf numFmtId="0" fontId="16" fillId="2" borderId="26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3" fontId="2" fillId="2" borderId="33" xfId="0" applyNumberFormat="1" applyFont="1" applyFill="1" applyBorder="1" applyAlignment="1">
      <alignment vertical="center"/>
    </xf>
    <xf numFmtId="4" fontId="3" fillId="2" borderId="33" xfId="0" applyNumberFormat="1" applyFont="1" applyFill="1" applyBorder="1" applyAlignment="1">
      <alignment vertical="center"/>
    </xf>
    <xf numFmtId="4" fontId="3" fillId="3" borderId="34" xfId="0" applyNumberFormat="1" applyFont="1" applyFill="1" applyBorder="1" applyAlignment="1">
      <alignment vertical="center"/>
    </xf>
    <xf numFmtId="4" fontId="19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3" fillId="3" borderId="33" xfId="0" applyNumberFormat="1" applyFont="1" applyFill="1" applyBorder="1" applyAlignment="1">
      <alignment vertical="center"/>
    </xf>
    <xf numFmtId="4" fontId="18" fillId="2" borderId="33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4" fontId="20" fillId="0" borderId="3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4" fontId="22" fillId="0" borderId="0" xfId="0" applyNumberFormat="1" applyFont="1"/>
    <xf numFmtId="4" fontId="8" fillId="3" borderId="27" xfId="0" applyNumberFormat="1" applyFont="1" applyFill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4" fontId="23" fillId="2" borderId="27" xfId="0" applyNumberFormat="1" applyFont="1" applyFill="1" applyBorder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="75" zoomScaleNormal="100" workbookViewId="0">
      <selection activeCell="C51" sqref="C51"/>
    </sheetView>
  </sheetViews>
  <sheetFormatPr baseColWidth="10" defaultRowHeight="12.75"/>
  <cols>
    <col min="1" max="1" width="41.5703125" customWidth="1"/>
    <col min="2" max="2" width="11.85546875" customWidth="1"/>
    <col min="3" max="3" width="15" customWidth="1"/>
    <col min="4" max="4" width="41.28515625" customWidth="1"/>
    <col min="5" max="5" width="14" bestFit="1" customWidth="1"/>
    <col min="6" max="6" width="13.7109375" customWidth="1"/>
    <col min="7" max="7" width="41.5703125" customWidth="1"/>
    <col min="8" max="8" width="10.5703125" bestFit="1" customWidth="1"/>
  </cols>
  <sheetData>
    <row r="1" spans="1:8" ht="39.75" customHeight="1" thickTop="1" thickBot="1">
      <c r="A1" s="116" t="s">
        <v>16</v>
      </c>
      <c r="B1" s="117"/>
      <c r="C1" s="117"/>
      <c r="D1" s="117"/>
      <c r="E1" s="117"/>
      <c r="F1" s="117"/>
      <c r="G1" s="117"/>
      <c r="H1" s="117"/>
    </row>
    <row r="2" spans="1:8" ht="14.25">
      <c r="A2" s="118" t="s">
        <v>4</v>
      </c>
      <c r="B2" s="113"/>
      <c r="C2" s="113"/>
      <c r="D2" s="112" t="s">
        <v>5</v>
      </c>
      <c r="E2" s="113"/>
      <c r="F2" s="114"/>
      <c r="G2" s="115" t="s">
        <v>6</v>
      </c>
      <c r="H2" s="113"/>
    </row>
    <row r="3" spans="1:8" ht="30">
      <c r="A3" s="2" t="s">
        <v>0</v>
      </c>
      <c r="B3" s="3" t="s">
        <v>17</v>
      </c>
      <c r="C3" s="88" t="s">
        <v>18</v>
      </c>
      <c r="D3" s="4" t="s">
        <v>0</v>
      </c>
      <c r="E3" s="3" t="s">
        <v>17</v>
      </c>
      <c r="F3" s="97" t="s">
        <v>19</v>
      </c>
      <c r="G3" s="13" t="s">
        <v>0</v>
      </c>
      <c r="H3" s="3" t="s">
        <v>17</v>
      </c>
    </row>
    <row r="4" spans="1:8" ht="18" customHeight="1">
      <c r="A4" s="5" t="s">
        <v>49</v>
      </c>
      <c r="B4" s="6">
        <v>160904</v>
      </c>
      <c r="C4" s="84"/>
      <c r="D4" s="7" t="s">
        <v>49</v>
      </c>
      <c r="E4" s="98">
        <v>86310</v>
      </c>
      <c r="G4" s="14" t="s">
        <v>49</v>
      </c>
      <c r="H4" s="6"/>
    </row>
    <row r="5" spans="1:8" s="1" customFormat="1" ht="18" customHeight="1">
      <c r="A5" s="5" t="s">
        <v>48</v>
      </c>
      <c r="B5" s="6">
        <v>40193</v>
      </c>
      <c r="C5" s="84"/>
      <c r="D5" s="7" t="s">
        <v>48</v>
      </c>
      <c r="E5" s="98">
        <v>9409</v>
      </c>
      <c r="G5" s="14" t="s">
        <v>48</v>
      </c>
      <c r="H5" s="6">
        <v>21355.19</v>
      </c>
    </row>
    <row r="6" spans="1:8" s="1" customFormat="1" ht="18" customHeight="1">
      <c r="A6" s="5" t="s">
        <v>40</v>
      </c>
      <c r="B6" s="6"/>
      <c r="C6" s="84"/>
      <c r="D6" s="7" t="s">
        <v>40</v>
      </c>
      <c r="E6" s="99">
        <v>6119</v>
      </c>
      <c r="G6" s="14" t="s">
        <v>40</v>
      </c>
      <c r="H6" s="6"/>
    </row>
    <row r="7" spans="1:8" s="1" customFormat="1" ht="18" customHeight="1">
      <c r="A7" s="5" t="s">
        <v>41</v>
      </c>
      <c r="B7" s="6"/>
      <c r="C7" s="84"/>
      <c r="D7" s="7" t="s">
        <v>41</v>
      </c>
      <c r="E7" s="98">
        <v>5474</v>
      </c>
      <c r="G7" s="14" t="s">
        <v>41</v>
      </c>
      <c r="H7" s="6"/>
    </row>
    <row r="8" spans="1:8" s="1" customFormat="1" ht="18" customHeight="1">
      <c r="A8" s="26" t="s">
        <v>7</v>
      </c>
      <c r="B8" s="27">
        <f>SUM(B4:B7)</f>
        <v>201097</v>
      </c>
      <c r="C8" s="89">
        <f>SUM(C4:C7)</f>
        <v>0</v>
      </c>
      <c r="D8" s="49" t="s">
        <v>7</v>
      </c>
      <c r="E8" s="30">
        <f>SUM(E4:E7)</f>
        <v>107312</v>
      </c>
      <c r="F8" s="100"/>
      <c r="G8" s="47" t="s">
        <v>7</v>
      </c>
      <c r="H8" s="30">
        <f>SUM(H5:H7)</f>
        <v>21355.19</v>
      </c>
    </row>
    <row r="9" spans="1:8" s="1" customFormat="1" ht="18" customHeight="1">
      <c r="A9" s="21" t="s">
        <v>38</v>
      </c>
      <c r="B9" s="8">
        <v>115552</v>
      </c>
      <c r="C9" s="90"/>
      <c r="D9" s="22" t="s">
        <v>38</v>
      </c>
      <c r="E9" s="98">
        <v>85804</v>
      </c>
      <c r="G9" s="23" t="s">
        <v>38</v>
      </c>
      <c r="H9" s="8">
        <v>75657</v>
      </c>
    </row>
    <row r="10" spans="1:8" s="1" customFormat="1" ht="18" customHeight="1">
      <c r="A10" s="21" t="s">
        <v>39</v>
      </c>
      <c r="B10" s="8">
        <v>32646</v>
      </c>
      <c r="C10" s="90"/>
      <c r="D10" s="22" t="s">
        <v>39</v>
      </c>
      <c r="E10" s="99">
        <v>12367</v>
      </c>
      <c r="G10" s="23"/>
      <c r="H10" s="8"/>
    </row>
    <row r="11" spans="1:8" s="1" customFormat="1" ht="18" customHeight="1">
      <c r="A11" s="21" t="s">
        <v>44</v>
      </c>
      <c r="B11" s="8">
        <v>2024</v>
      </c>
      <c r="C11" s="90"/>
      <c r="D11" s="22" t="s">
        <v>44</v>
      </c>
      <c r="E11" s="8"/>
      <c r="F11" s="99"/>
      <c r="G11" s="23" t="s">
        <v>44</v>
      </c>
      <c r="H11" s="8">
        <v>9179</v>
      </c>
    </row>
    <row r="12" spans="1:8" s="1" customFormat="1" ht="18" customHeight="1">
      <c r="A12" s="21" t="s">
        <v>42</v>
      </c>
      <c r="B12" s="8">
        <v>5092</v>
      </c>
      <c r="C12" s="90"/>
      <c r="D12" s="22" t="s">
        <v>42</v>
      </c>
      <c r="E12" s="8"/>
      <c r="F12" s="99"/>
      <c r="G12" s="23" t="s">
        <v>42</v>
      </c>
      <c r="H12" s="8">
        <v>818.03</v>
      </c>
    </row>
    <row r="13" spans="1:8" s="1" customFormat="1" ht="18" customHeight="1">
      <c r="A13" s="28" t="s">
        <v>8</v>
      </c>
      <c r="B13" s="29">
        <f>SUM(B9:B12)</f>
        <v>155314</v>
      </c>
      <c r="C13" s="89">
        <f>SUM(C9:C12)</f>
        <v>0</v>
      </c>
      <c r="D13" s="50" t="s">
        <v>8</v>
      </c>
      <c r="E13" s="31">
        <f>SUM(E9:E12)</f>
        <v>98171</v>
      </c>
      <c r="F13" s="100">
        <f>SUM(F9:F12)</f>
        <v>0</v>
      </c>
      <c r="G13" s="48" t="s">
        <v>8</v>
      </c>
      <c r="H13" s="119">
        <f>SUM(H9:H12)</f>
        <v>85654.03</v>
      </c>
    </row>
    <row r="14" spans="1:8" s="1" customFormat="1" ht="18" customHeight="1">
      <c r="A14" s="21" t="s">
        <v>47</v>
      </c>
      <c r="B14" s="8">
        <v>179825</v>
      </c>
      <c r="C14" s="90"/>
      <c r="D14" s="22" t="s">
        <v>47</v>
      </c>
      <c r="E14" s="8"/>
      <c r="F14" s="99"/>
      <c r="G14" s="23" t="s">
        <v>47</v>
      </c>
      <c r="H14" s="8">
        <v>72101</v>
      </c>
    </row>
    <row r="15" spans="1:8" s="1" customFormat="1" ht="18" customHeight="1">
      <c r="A15" s="21" t="s">
        <v>46</v>
      </c>
      <c r="B15" s="8">
        <v>75556</v>
      </c>
      <c r="C15" s="90"/>
      <c r="D15" s="22" t="s">
        <v>46</v>
      </c>
      <c r="E15" s="8"/>
      <c r="F15" s="99"/>
      <c r="G15" s="23" t="s">
        <v>46</v>
      </c>
      <c r="H15" s="8">
        <v>34861</v>
      </c>
    </row>
    <row r="16" spans="1:8" s="1" customFormat="1" ht="18" customHeight="1">
      <c r="A16" s="21" t="s">
        <v>45</v>
      </c>
      <c r="B16" s="8">
        <v>8694</v>
      </c>
      <c r="C16" s="90"/>
      <c r="D16" s="22" t="s">
        <v>45</v>
      </c>
      <c r="E16" s="8"/>
      <c r="F16" s="99"/>
      <c r="G16" s="23" t="s">
        <v>45</v>
      </c>
      <c r="H16" s="8">
        <v>7502</v>
      </c>
    </row>
    <row r="17" spans="1:24" s="1" customFormat="1" ht="18" customHeight="1">
      <c r="A17" s="21" t="s">
        <v>40</v>
      </c>
      <c r="B17" s="8">
        <v>16440</v>
      </c>
      <c r="C17" s="90"/>
      <c r="D17" s="22" t="s">
        <v>40</v>
      </c>
      <c r="E17" s="6"/>
      <c r="F17" s="98"/>
      <c r="G17" s="23" t="s">
        <v>40</v>
      </c>
      <c r="H17" s="8">
        <v>7359</v>
      </c>
    </row>
    <row r="18" spans="1:24" s="1" customFormat="1" ht="18" customHeight="1">
      <c r="A18" s="28" t="s">
        <v>9</v>
      </c>
      <c r="B18" s="29">
        <f>SUM(B14:B17)</f>
        <v>280515</v>
      </c>
      <c r="C18" s="91">
        <f>SUM(C14:C17)</f>
        <v>0</v>
      </c>
      <c r="D18" s="49" t="s">
        <v>9</v>
      </c>
      <c r="E18" s="30">
        <f>SUM(E14:E17)</f>
        <v>0</v>
      </c>
      <c r="F18" s="101"/>
      <c r="G18" s="47" t="s">
        <v>9</v>
      </c>
      <c r="H18" s="119">
        <f>SUM(H14:H17)</f>
        <v>121823</v>
      </c>
    </row>
    <row r="19" spans="1:24" s="60" customFormat="1" ht="18" customHeight="1">
      <c r="A19" s="54"/>
      <c r="B19" s="55"/>
      <c r="C19" s="92"/>
      <c r="D19" s="56"/>
      <c r="E19" s="57"/>
      <c r="F19" s="102"/>
      <c r="G19" s="58"/>
      <c r="H19" s="59"/>
    </row>
    <row r="20" spans="1:24" s="1" customFormat="1" ht="18" customHeight="1">
      <c r="A20" s="21" t="s">
        <v>50</v>
      </c>
      <c r="B20" s="8"/>
      <c r="C20" s="90"/>
      <c r="D20" s="7" t="s">
        <v>50</v>
      </c>
      <c r="E20" s="98">
        <v>36963</v>
      </c>
      <c r="G20" s="23" t="s">
        <v>50</v>
      </c>
      <c r="H20" s="8"/>
    </row>
    <row r="21" spans="1:24" s="1" customFormat="1" ht="18" customHeight="1" thickBot="1">
      <c r="A21" s="21"/>
      <c r="B21" s="25"/>
      <c r="C21" s="90"/>
      <c r="D21" s="22"/>
      <c r="E21" s="8"/>
      <c r="F21" s="99"/>
      <c r="G21" s="23"/>
      <c r="H21" s="8"/>
    </row>
    <row r="22" spans="1:24" s="1" customFormat="1" ht="18" customHeight="1" thickTop="1" thickBot="1">
      <c r="A22" s="65" t="s">
        <v>10</v>
      </c>
      <c r="B22" s="66">
        <f>B8+B13+B18</f>
        <v>636926</v>
      </c>
      <c r="C22" s="93">
        <f>C8+C13+C18</f>
        <v>0</v>
      </c>
      <c r="D22" s="67" t="s">
        <v>1</v>
      </c>
      <c r="E22" s="66">
        <f>E8+E13+E14+E20</f>
        <v>242446</v>
      </c>
      <c r="F22" s="103"/>
      <c r="G22" s="69" t="s">
        <v>1</v>
      </c>
      <c r="H22" s="66">
        <f>H8+H13+H18</f>
        <v>228832.22</v>
      </c>
      <c r="X22" s="51" t="s">
        <v>14</v>
      </c>
    </row>
    <row r="23" spans="1:24" s="1" customFormat="1" ht="18" customHeight="1" thickTop="1">
      <c r="A23" s="9" t="s">
        <v>2</v>
      </c>
      <c r="B23" s="10"/>
      <c r="C23" s="94"/>
      <c r="D23" s="11" t="s">
        <v>2</v>
      </c>
      <c r="E23" s="40"/>
      <c r="F23" s="104"/>
      <c r="G23" s="15"/>
      <c r="H23" s="10"/>
    </row>
    <row r="24" spans="1:24" s="1" customFormat="1" ht="18" customHeight="1">
      <c r="A24" s="32" t="s">
        <v>20</v>
      </c>
      <c r="B24" s="6"/>
      <c r="C24" s="84"/>
      <c r="D24" s="32" t="s">
        <v>20</v>
      </c>
      <c r="E24" s="24"/>
      <c r="F24" s="98"/>
      <c r="G24" s="36"/>
      <c r="H24" s="53"/>
    </row>
    <row r="25" spans="1:24" s="16" customFormat="1" ht="18" customHeight="1">
      <c r="A25" s="32" t="s">
        <v>22</v>
      </c>
      <c r="B25" s="52"/>
      <c r="C25" s="39"/>
      <c r="D25" s="32" t="s">
        <v>22</v>
      </c>
      <c r="E25" s="41"/>
      <c r="F25" s="105"/>
      <c r="G25" s="36"/>
      <c r="H25" s="53"/>
    </row>
    <row r="26" spans="1:24" s="1" customFormat="1" ht="18" customHeight="1">
      <c r="A26" s="32" t="s">
        <v>23</v>
      </c>
      <c r="B26" s="6">
        <v>7000</v>
      </c>
      <c r="C26" s="84"/>
      <c r="D26" s="32" t="s">
        <v>23</v>
      </c>
      <c r="E26" s="24"/>
      <c r="F26" s="98"/>
      <c r="G26" s="36"/>
      <c r="H26" s="53"/>
    </row>
    <row r="27" spans="1:24" s="16" customFormat="1" ht="18" customHeight="1">
      <c r="A27" s="77" t="s">
        <v>24</v>
      </c>
      <c r="B27" s="78">
        <v>39000</v>
      </c>
      <c r="C27" s="122">
        <v>30000</v>
      </c>
      <c r="D27" s="77" t="s">
        <v>24</v>
      </c>
      <c r="E27" s="79"/>
      <c r="F27" s="106"/>
      <c r="G27" s="36"/>
      <c r="H27" s="53"/>
    </row>
    <row r="28" spans="1:24" s="16" customFormat="1" ht="18" customHeight="1">
      <c r="A28" s="32" t="s">
        <v>25</v>
      </c>
      <c r="B28" s="34"/>
      <c r="C28" s="123"/>
      <c r="D28" s="32" t="s">
        <v>25</v>
      </c>
      <c r="E28" s="24"/>
      <c r="F28" s="98"/>
      <c r="G28" s="36"/>
      <c r="H28" s="53"/>
    </row>
    <row r="29" spans="1:24" s="16" customFormat="1" ht="18" customHeight="1">
      <c r="A29" s="32" t="s">
        <v>26</v>
      </c>
      <c r="B29" s="34">
        <v>67565</v>
      </c>
      <c r="C29" s="123">
        <v>45000</v>
      </c>
      <c r="D29" s="32" t="s">
        <v>26</v>
      </c>
      <c r="E29" s="24"/>
      <c r="F29" s="98"/>
      <c r="G29" s="36"/>
      <c r="H29" s="53"/>
    </row>
    <row r="30" spans="1:24" s="16" customFormat="1" ht="18" customHeight="1">
      <c r="A30" s="32" t="s">
        <v>21</v>
      </c>
      <c r="B30" s="34"/>
      <c r="C30" s="123"/>
      <c r="D30" s="32" t="s">
        <v>21</v>
      </c>
      <c r="E30" s="98">
        <v>150000</v>
      </c>
      <c r="G30" s="16" t="s">
        <v>53</v>
      </c>
      <c r="H30" s="53"/>
    </row>
    <row r="31" spans="1:24" s="1" customFormat="1" ht="18" customHeight="1">
      <c r="A31" s="32" t="s">
        <v>27</v>
      </c>
      <c r="B31" s="34">
        <v>37235</v>
      </c>
      <c r="C31" s="123">
        <v>10300</v>
      </c>
      <c r="D31" s="32" t="s">
        <v>27</v>
      </c>
      <c r="E31" s="24"/>
      <c r="F31" s="98"/>
      <c r="G31" s="36"/>
      <c r="H31" s="53"/>
    </row>
    <row r="32" spans="1:24" s="1" customFormat="1" ht="18" customHeight="1">
      <c r="A32" s="32" t="s">
        <v>28</v>
      </c>
      <c r="B32" s="34">
        <v>14524</v>
      </c>
      <c r="C32" s="123"/>
      <c r="D32" s="32" t="s">
        <v>28</v>
      </c>
      <c r="E32" s="24"/>
      <c r="F32" s="98"/>
      <c r="G32" s="36"/>
      <c r="H32" s="53"/>
    </row>
    <row r="33" spans="1:8" s="1" customFormat="1" ht="18" customHeight="1">
      <c r="A33" s="32" t="s">
        <v>29</v>
      </c>
      <c r="B33" s="34">
        <v>2000</v>
      </c>
      <c r="C33" s="123"/>
      <c r="D33" s="32" t="s">
        <v>29</v>
      </c>
      <c r="E33" s="24"/>
      <c r="F33" s="98"/>
      <c r="G33" s="36"/>
      <c r="H33" s="53"/>
    </row>
    <row r="34" spans="1:8" s="17" customFormat="1" ht="18" customHeight="1">
      <c r="A34" s="32" t="s">
        <v>30</v>
      </c>
      <c r="B34" s="34">
        <v>42726</v>
      </c>
      <c r="C34" s="123">
        <v>30000</v>
      </c>
      <c r="D34" s="32" t="s">
        <v>30</v>
      </c>
      <c r="E34" s="98">
        <v>65000</v>
      </c>
      <c r="G34" s="120" t="s">
        <v>51</v>
      </c>
      <c r="H34" s="53"/>
    </row>
    <row r="35" spans="1:8" s="17" customFormat="1" ht="18" customHeight="1">
      <c r="A35" s="33" t="s">
        <v>31</v>
      </c>
      <c r="B35" s="34">
        <v>6193</v>
      </c>
      <c r="C35" s="123"/>
      <c r="D35" s="38" t="s">
        <v>31</v>
      </c>
      <c r="E35" s="24"/>
      <c r="F35" s="98"/>
      <c r="G35" s="35"/>
      <c r="H35" s="53"/>
    </row>
    <row r="36" spans="1:8" s="17" customFormat="1" ht="18" customHeight="1">
      <c r="A36" s="33" t="s">
        <v>32</v>
      </c>
      <c r="B36" s="34">
        <v>10000</v>
      </c>
      <c r="C36" s="123"/>
      <c r="D36" s="38" t="s">
        <v>32</v>
      </c>
      <c r="E36" s="24"/>
      <c r="F36" s="98"/>
      <c r="G36" s="35"/>
      <c r="H36" s="53"/>
    </row>
    <row r="37" spans="1:8" s="17" customFormat="1" ht="18" customHeight="1">
      <c r="A37" s="33" t="s">
        <v>33</v>
      </c>
      <c r="B37" s="34"/>
      <c r="C37" s="123"/>
      <c r="D37" s="38" t="s">
        <v>33</v>
      </c>
      <c r="E37" s="24"/>
      <c r="F37" s="98"/>
      <c r="G37" s="35"/>
      <c r="H37" s="53"/>
    </row>
    <row r="38" spans="1:8" s="17" customFormat="1" ht="18" customHeight="1">
      <c r="A38" s="33" t="s">
        <v>34</v>
      </c>
      <c r="B38" s="34">
        <v>2033</v>
      </c>
      <c r="C38" s="123">
        <v>5000</v>
      </c>
      <c r="D38" s="38" t="s">
        <v>34</v>
      </c>
      <c r="E38" s="24"/>
      <c r="F38" s="98"/>
      <c r="G38" s="35"/>
      <c r="H38" s="53"/>
    </row>
    <row r="39" spans="1:8" s="17" customFormat="1" ht="18" customHeight="1">
      <c r="A39" s="33" t="s">
        <v>36</v>
      </c>
      <c r="B39" s="34">
        <v>13000</v>
      </c>
      <c r="C39" s="123">
        <v>5000</v>
      </c>
      <c r="D39" s="38" t="s">
        <v>36</v>
      </c>
      <c r="E39" s="24"/>
      <c r="F39" s="98"/>
      <c r="G39" s="35"/>
      <c r="H39" s="53"/>
    </row>
    <row r="40" spans="1:8" s="17" customFormat="1" ht="18" customHeight="1">
      <c r="A40" s="80" t="s">
        <v>37</v>
      </c>
      <c r="B40" s="34">
        <v>38000</v>
      </c>
      <c r="C40" s="123">
        <v>20000</v>
      </c>
      <c r="D40" s="81" t="s">
        <v>37</v>
      </c>
      <c r="E40" s="24"/>
      <c r="F40" s="98"/>
      <c r="G40" s="35"/>
      <c r="H40" s="53"/>
    </row>
    <row r="41" spans="1:8" s="17" customFormat="1" ht="18" customHeight="1">
      <c r="A41" s="82"/>
      <c r="B41" s="34"/>
      <c r="C41" s="123"/>
      <c r="D41" s="81"/>
      <c r="E41" s="24"/>
      <c r="F41" s="98"/>
      <c r="G41" s="35"/>
      <c r="H41" s="53"/>
    </row>
    <row r="42" spans="1:8" s="16" customFormat="1" ht="18" customHeight="1">
      <c r="A42" s="32" t="s">
        <v>43</v>
      </c>
      <c r="B42" s="78">
        <v>723.86</v>
      </c>
      <c r="C42" s="122"/>
      <c r="D42" s="32" t="s">
        <v>43</v>
      </c>
      <c r="E42" s="79"/>
      <c r="F42" s="106"/>
      <c r="G42" s="35"/>
      <c r="H42" s="53"/>
    </row>
    <row r="43" spans="1:8" s="16" customFormat="1" ht="18" customHeight="1">
      <c r="A43" s="33" t="s">
        <v>35</v>
      </c>
      <c r="B43" s="78"/>
      <c r="C43" s="122"/>
      <c r="D43" s="38" t="s">
        <v>35</v>
      </c>
      <c r="E43" s="106">
        <v>100000</v>
      </c>
      <c r="G43" s="120" t="s">
        <v>52</v>
      </c>
      <c r="H43" s="53"/>
    </row>
    <row r="44" spans="1:8" s="16" customFormat="1" ht="18" customHeight="1">
      <c r="A44" s="62" t="s">
        <v>15</v>
      </c>
      <c r="B44" s="63">
        <f>SUM(B24:B42)</f>
        <v>279999.86</v>
      </c>
      <c r="C44" s="124">
        <f>SUM(C24:C42)</f>
        <v>145300</v>
      </c>
      <c r="D44" s="75" t="s">
        <v>15</v>
      </c>
      <c r="E44" s="64">
        <f>SUM(E24:E43)</f>
        <v>315000</v>
      </c>
      <c r="F44" s="107">
        <f>SUM(F24:F42)</f>
        <v>0</v>
      </c>
      <c r="G44" s="96" t="s">
        <v>15</v>
      </c>
      <c r="H44" s="76"/>
    </row>
    <row r="45" spans="1:8" s="20" customFormat="1" ht="18" customHeight="1">
      <c r="A45" s="18"/>
      <c r="B45" s="19"/>
      <c r="C45" s="83"/>
      <c r="D45" s="86"/>
      <c r="E45" s="24"/>
      <c r="F45" s="108"/>
      <c r="G45" s="42"/>
      <c r="H45" s="19"/>
    </row>
    <row r="46" spans="1:8" s="1" customFormat="1" ht="18" customHeight="1">
      <c r="A46" s="46" t="s">
        <v>11</v>
      </c>
      <c r="B46" s="6">
        <v>75000</v>
      </c>
      <c r="C46" s="84"/>
      <c r="D46" s="32" t="s">
        <v>11</v>
      </c>
      <c r="E46" s="24">
        <v>130500</v>
      </c>
      <c r="F46" s="98"/>
      <c r="G46" s="42"/>
      <c r="H46" s="6"/>
    </row>
    <row r="47" spans="1:8" s="1" customFormat="1" ht="18" customHeight="1" thickBot="1">
      <c r="A47" s="43"/>
      <c r="B47" s="44"/>
      <c r="C47" s="85"/>
      <c r="D47" s="87"/>
      <c r="E47" s="45"/>
      <c r="F47" s="109"/>
      <c r="G47" s="37"/>
      <c r="H47" s="44"/>
    </row>
    <row r="48" spans="1:8" s="1" customFormat="1" ht="18" customHeight="1" thickTop="1" thickBot="1">
      <c r="A48" s="65" t="s">
        <v>3</v>
      </c>
      <c r="B48" s="66">
        <f>B44+B46</f>
        <v>354999.86</v>
      </c>
      <c r="C48" s="95">
        <f>C44+C46</f>
        <v>145300</v>
      </c>
      <c r="D48" s="67" t="s">
        <v>3</v>
      </c>
      <c r="E48" s="68"/>
      <c r="F48" s="110">
        <f>F44+F46</f>
        <v>0</v>
      </c>
      <c r="G48" s="69" t="s">
        <v>3</v>
      </c>
      <c r="H48" s="66"/>
    </row>
    <row r="49" spans="1:8" s="12" customFormat="1" ht="18" customHeight="1" thickTop="1" thickBot="1">
      <c r="A49" s="70" t="s">
        <v>12</v>
      </c>
      <c r="B49" s="71">
        <f>+B22+B48</f>
        <v>991925.86</v>
      </c>
      <c r="C49" s="72">
        <f>C22+C48</f>
        <v>145300</v>
      </c>
      <c r="D49" s="73" t="s">
        <v>13</v>
      </c>
      <c r="E49" s="71">
        <f>E22+E44+E46</f>
        <v>687946</v>
      </c>
      <c r="F49" s="111">
        <f>F22+F48</f>
        <v>0</v>
      </c>
      <c r="G49" s="74" t="s">
        <v>13</v>
      </c>
      <c r="H49" s="71">
        <f>H22+H44</f>
        <v>228832.22</v>
      </c>
    </row>
    <row r="50" spans="1:8" ht="13.5" thickTop="1">
      <c r="A50" s="125" t="s">
        <v>54</v>
      </c>
      <c r="B50" s="121">
        <f>B49-C49</f>
        <v>846625.86</v>
      </c>
    </row>
    <row r="51" spans="1:8">
      <c r="D51" s="61"/>
    </row>
  </sheetData>
  <mergeCells count="4">
    <mergeCell ref="D2:F2"/>
    <mergeCell ref="G2:H2"/>
    <mergeCell ref="A1:H1"/>
    <mergeCell ref="A2:C2"/>
  </mergeCells>
  <phoneticPr fontId="1" type="noConversion"/>
  <printOptions horizontalCentered="1"/>
  <pageMargins left="7.874015748031496E-2" right="0.59055118110236227" top="0.39370078740157483" bottom="0.39370078740157483" header="0.23622047244094491" footer="0.19685039370078741"/>
  <pageSetup paperSize="9" scale="5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2014-04-24T14:00:00+00:00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PDC_x0020_Document_x0020_Category xmlns="f1161f5b-24a3-4c2d-bc81-44cb9325e8ee">Project</PDC_x0020_Document_x0020_Category>
    <UNDPSummary xmlns="f1161f5b-24a3-4c2d-bc81-44cb9325e8ee" xsi:nil="true"/>
    <UndpOUCode xmlns="1ed4137b-41b2-488b-8250-6d369ec27664">COM</UndpOUCode>
    <UndpDocTypeMMTaxHTField0 xmlns="1ed4137b-41b2-488b-8250-6d369ec27664">
      <Terms xmlns="http://schemas.microsoft.com/office/infopath/2007/PartnerControls"/>
    </UndpDocTypeMMTaxHTField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>00038464</Project_x0020_Number>
    <Project_x0020_Manager xmlns="f1161f5b-24a3-4c2d-bc81-44cb9325e8ee" xsi:nil="true"/>
    <TaxCatchAll xmlns="1ed4137b-41b2-488b-8250-6d369ec27664">
      <Value>1288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00038464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</TermName>
          <TermId xmlns="http://schemas.microsoft.com/office/infopath/2007/PartnerControls">6cadeb50-8425-4402-8d6a-485ed3ea056c</TermId>
        </TermInfo>
      </Terms>
    </gc6531b704974d528487414686b72f6f>
    <_dlc_DocId xmlns="f1161f5b-24a3-4c2d-bc81-44cb9325e8ee">ATLASPDC-4-15299</_dlc_DocId>
    <_dlc_DocIdUrl xmlns="f1161f5b-24a3-4c2d-bc81-44cb9325e8ee">
      <Url>https://info.undp.org/docs/pdc/_layouts/DocIdRedir.aspx?ID=ATLASPDC-4-15299</Url>
      <Description>ATLASPDC-4-15299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9D6DB70C-B24E-47D2-8C2F-A7B389BD63AE}"/>
</file>

<file path=customXml/itemProps2.xml><?xml version="1.0" encoding="utf-8"?>
<ds:datastoreItem xmlns:ds="http://schemas.openxmlformats.org/officeDocument/2006/customXml" ds:itemID="{EB6670D4-CB1B-4246-BB26-66FEC26FA7DA}"/>
</file>

<file path=customXml/itemProps3.xml><?xml version="1.0" encoding="utf-8"?>
<ds:datastoreItem xmlns:ds="http://schemas.openxmlformats.org/officeDocument/2006/customXml" ds:itemID="{B9153066-D641-435C-9DA3-C610248E9539}"/>
</file>

<file path=customXml/itemProps4.xml><?xml version="1.0" encoding="utf-8"?>
<ds:datastoreItem xmlns:ds="http://schemas.openxmlformats.org/officeDocument/2006/customXml" ds:itemID="{72A8717F-69C1-4B39-B8C2-2E557AAC3D37}"/>
</file>

<file path=customXml/itemProps5.xml><?xml version="1.0" encoding="utf-8"?>
<ds:datastoreItem xmlns:ds="http://schemas.openxmlformats.org/officeDocument/2006/customXml" ds:itemID="{718DE076-0E22-4B1D-9A69-B5DDDECE4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2010</vt:lpstr>
      <vt:lpstr>Feuil2</vt:lpstr>
      <vt:lpstr>Feuil3</vt:lpstr>
      <vt:lpstr>'2010'!Zone_d_impression</vt:lpstr>
    </vt:vector>
  </TitlesOfParts>
  <Company> PNUD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Darkaoui Said Halidi</dc:creator>
  <cp:lastModifiedBy>Saidat Mze</cp:lastModifiedBy>
  <cp:lastPrinted>2010-02-03T10:40:36Z</cp:lastPrinted>
  <dcterms:created xsi:type="dcterms:W3CDTF">2008-09-18T06:53:35Z</dcterms:created>
  <dcterms:modified xsi:type="dcterms:W3CDTF">2010-02-03T10:41:06Z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287;#Budget|fc549c7a-78dd-43bd-a1be-cfb989f8b34d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1288;#COM|6cadeb50-8425-4402-8d6a-485ed3ea056c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1109;#Budget|1c1fa43a-cb36-4844-8715-9a4cc93e1ac9</vt:lpwstr>
  </property>
  <property fmtid="{D5CDD505-2E9C-101B-9397-08002B2CF9AE}" pid="17" name="_dlc_DocIdItemGuid">
    <vt:lpwstr>b6ad5392-f870-4237-b0bb-193e9b05f35a</vt:lpwstr>
  </property>
  <property fmtid="{D5CDD505-2E9C-101B-9397-08002B2CF9AE}" pid="18" name="DocumentSetDescription">
    <vt:lpwstr/>
  </property>
  <property fmtid="{D5CDD505-2E9C-101B-9397-08002B2CF9AE}" pid="19" name="URL">
    <vt:lpwstr/>
  </property>
</Properties>
</file>